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A_Gegevens\Adm-St_Vrijz_Fr\Financien\FIn-2025\"/>
    </mc:Choice>
  </mc:AlternateContent>
  <xr:revisionPtr revIDLastSave="0" documentId="13_ncr:1_{8CBDB196-3C8D-4270-9B4A-174C266FE045}" xr6:coauthVersionLast="47" xr6:coauthVersionMax="47" xr10:uidLastSave="{00000000-0000-0000-0000-000000000000}"/>
  <bookViews>
    <workbookView xWindow="-120" yWindow="-120" windowWidth="25440" windowHeight="15270" xr2:uid="{02F77FBC-5375-426E-AFDD-9DA2D430820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L18" i="1"/>
  <c r="L17" i="1"/>
  <c r="L16" i="1"/>
  <c r="L15" i="1"/>
  <c r="L14" i="1"/>
  <c r="L13" i="1"/>
  <c r="L12" i="1"/>
  <c r="L11" i="1"/>
  <c r="L10" i="1"/>
  <c r="L9" i="1"/>
  <c r="L8" i="1"/>
  <c r="G14" i="1"/>
  <c r="G13" i="1"/>
  <c r="G12" i="1"/>
  <c r="G11" i="1"/>
  <c r="G10" i="1"/>
  <c r="G9" i="1"/>
  <c r="G8" i="1"/>
  <c r="F34" i="1" l="1"/>
  <c r="E34" i="1"/>
  <c r="F35" i="1" s="1"/>
  <c r="G32" i="1"/>
  <c r="G34" i="1" l="1"/>
  <c r="L23" i="1"/>
  <c r="G24" i="1" s="1"/>
  <c r="G23" i="1"/>
  <c r="G25" i="1" l="1"/>
</calcChain>
</file>

<file path=xl/sharedStrings.xml><?xml version="1.0" encoding="utf-8"?>
<sst xmlns="http://schemas.openxmlformats.org/spreadsheetml/2006/main" count="35" uniqueCount="32">
  <si>
    <t>Verkort financieel overzicht 2025</t>
  </si>
  <si>
    <t>Ontvangen</t>
  </si>
  <si>
    <t>Uitgaven</t>
  </si>
  <si>
    <t>Bankkosten RABO</t>
  </si>
  <si>
    <t>Vrijzinnig Info</t>
  </si>
  <si>
    <t>Uitje/Bijeenkomsten</t>
  </si>
  <si>
    <t>Adm.kosten</t>
  </si>
  <si>
    <t>Vergaderkosten / reiskosten</t>
  </si>
  <si>
    <t xml:space="preserve">Diversen </t>
  </si>
  <si>
    <t>Reiskosten P.W.</t>
  </si>
  <si>
    <t>Diversen</t>
  </si>
  <si>
    <t>Inkomsten</t>
  </si>
  <si>
    <t>Verschil</t>
  </si>
  <si>
    <t>Balans per 30 april 2025</t>
  </si>
  <si>
    <t>Bezit</t>
  </si>
  <si>
    <t>Kas</t>
  </si>
  <si>
    <t>Bankrekening prive RABO</t>
  </si>
  <si>
    <t>Bankrekening spaar RABO</t>
  </si>
  <si>
    <t>Bankrekening Triodos</t>
  </si>
  <si>
    <t xml:space="preserve">Bezit </t>
  </si>
  <si>
    <t xml:space="preserve">Totaal per </t>
  </si>
  <si>
    <t>Controle =</t>
  </si>
  <si>
    <t>Stichting Vrijzinnigen in Fryslân</t>
  </si>
  <si>
    <t xml:space="preserve">Rente </t>
  </si>
  <si>
    <t>Van Triodos spaarrekening</t>
  </si>
  <si>
    <t>Van Rek. Rabo vereniging</t>
  </si>
  <si>
    <t>Wbsite kosten</t>
  </si>
  <si>
    <t>Contributie VVP-NL</t>
  </si>
  <si>
    <t>Ingwert P.W.</t>
  </si>
  <si>
    <t>Donaties</t>
  </si>
  <si>
    <t>Uitje / bijeenkomsten</t>
  </si>
  <si>
    <t>St. spaarrek. RABO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</si>
</sst>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;[Red]&quot;€&quot;\ #,##0.00\-"/>
  </numFmts>
  <fonts count="9" x14ac:knownFonts="1">
    <font>
      <sz val="11"/>
      <color theme="1"/>
      <name val="Aptos Narrow"/>
      <family val="2"/>
      <scheme val="minor"/>
    </font>
    <font>
      <sz val="11"/>
      <color theme="3" tint="0.499984740745262"/>
      <name val="Calibri"/>
      <family val="2"/>
    </font>
    <font>
      <sz val="11"/>
      <name val="Calibri"/>
      <family val="2"/>
    </font>
    <font>
      <b/>
      <u/>
      <sz val="14"/>
      <color theme="3" tint="0.49998474074526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u val="singleAccounting"/>
      <sz val="11"/>
      <name val="Calibri"/>
      <family val="2"/>
    </font>
    <font>
      <sz val="10"/>
      <color theme="1"/>
      <name val="Tahoma"/>
      <family val="2"/>
    </font>
    <font>
      <b/>
      <sz val="18"/>
      <color theme="3" tint="0.499984740745262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4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4" fontId="2" fillId="0" borderId="4" xfId="0" applyNumberFormat="1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44" fontId="5" fillId="0" borderId="4" xfId="0" applyNumberFormat="1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4" fontId="2" fillId="0" borderId="8" xfId="0" applyNumberFormat="1" applyFont="1" applyBorder="1"/>
    <xf numFmtId="0" fontId="2" fillId="0" borderId="9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4" fontId="5" fillId="0" borderId="8" xfId="0" applyNumberFormat="1" applyFont="1" applyBorder="1"/>
    <xf numFmtId="44" fontId="4" fillId="0" borderId="0" xfId="0" applyNumberFormat="1" applyFont="1"/>
    <xf numFmtId="44" fontId="2" fillId="0" borderId="10" xfId="0" applyNumberFormat="1" applyFont="1" applyBorder="1"/>
    <xf numFmtId="44" fontId="6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165" fontId="2" fillId="0" borderId="13" xfId="0" applyNumberFormat="1" applyFont="1" applyBorder="1"/>
    <xf numFmtId="0" fontId="2" fillId="0" borderId="14" xfId="0" applyFont="1" applyBorder="1"/>
    <xf numFmtId="14" fontId="4" fillId="0" borderId="15" xfId="0" applyNumberFormat="1" applyFont="1" applyBorder="1"/>
    <xf numFmtId="14" fontId="4" fillId="0" borderId="0" xfId="0" applyNumberFormat="1" applyFont="1"/>
    <xf numFmtId="0" fontId="4" fillId="0" borderId="15" xfId="0" applyFont="1" applyBorder="1"/>
    <xf numFmtId="2" fontId="2" fillId="0" borderId="0" xfId="0" applyNumberFormat="1" applyFont="1"/>
    <xf numFmtId="0" fontId="2" fillId="0" borderId="16" xfId="0" applyFont="1" applyBorder="1"/>
    <xf numFmtId="0" fontId="2" fillId="0" borderId="11" xfId="0" applyFont="1" applyBorder="1"/>
    <xf numFmtId="0" fontId="2" fillId="0" borderId="17" xfId="0" applyFont="1" applyBorder="1"/>
    <xf numFmtId="44" fontId="2" fillId="0" borderId="18" xfId="0" applyNumberFormat="1" applyFont="1" applyBorder="1"/>
    <xf numFmtId="0" fontId="2" fillId="0" borderId="18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4" fontId="2" fillId="0" borderId="19" xfId="0" applyNumberFormat="1" applyFont="1" applyBorder="1" applyAlignment="1">
      <alignment horizontal="right"/>
    </xf>
    <xf numFmtId="44" fontId="4" fillId="0" borderId="20" xfId="0" applyNumberFormat="1" applyFont="1" applyBorder="1" applyAlignment="1">
      <alignment horizontal="right"/>
    </xf>
    <xf numFmtId="44" fontId="4" fillId="0" borderId="4" xfId="0" applyNumberFormat="1" applyFont="1" applyBorder="1"/>
    <xf numFmtId="44" fontId="0" fillId="0" borderId="4" xfId="0" applyNumberFormat="1" applyBorder="1"/>
    <xf numFmtId="44" fontId="4" fillId="0" borderId="4" xfId="0" applyNumberFormat="1" applyFont="1" applyBorder="1" applyAlignment="1">
      <alignment horizontal="right"/>
    </xf>
    <xf numFmtId="15" fontId="2" fillId="0" borderId="0" xfId="0" applyNumberFormat="1" applyFont="1" applyAlignment="1">
      <alignment horizontal="left"/>
    </xf>
    <xf numFmtId="44" fontId="7" fillId="0" borderId="4" xfId="0" applyNumberFormat="1" applyFont="1" applyBorder="1" applyAlignment="1">
      <alignment horizontal="right"/>
    </xf>
    <xf numFmtId="0" fontId="2" fillId="0" borderId="16" xfId="0" applyFont="1" applyBorder="1"/>
    <xf numFmtId="0" fontId="2" fillId="0" borderId="11" xfId="0" applyFont="1" applyBorder="1"/>
    <xf numFmtId="0" fontId="2" fillId="0" borderId="17" xfId="0" applyFont="1" applyBorder="1"/>
    <xf numFmtId="7" fontId="2" fillId="0" borderId="4" xfId="0" applyNumberFormat="1" applyFont="1" applyBorder="1" applyAlignment="1">
      <alignment horizontal="right"/>
    </xf>
    <xf numFmtId="44" fontId="4" fillId="0" borderId="18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44" fontId="4" fillId="0" borderId="16" xfId="0" applyNumberFormat="1" applyFont="1" applyBorder="1" applyAlignment="1">
      <alignment horizontal="right"/>
    </xf>
    <xf numFmtId="164" fontId="2" fillId="0" borderId="0" xfId="0" applyNumberFormat="1" applyFont="1"/>
    <xf numFmtId="39" fontId="2" fillId="0" borderId="0" xfId="0" applyNumberFormat="1" applyFont="1" applyAlignment="1">
      <alignment horizontal="right"/>
    </xf>
    <xf numFmtId="0" fontId="8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A_Gegevens\Adm-St_Vrijz_Fr\Financien\FIn-2025\Kasboek%20-%20St.Vrijz-Fr.xlsx" TargetMode="External"/><Relationship Id="rId1" Type="http://schemas.openxmlformats.org/officeDocument/2006/relationships/externalLinkPath" Target="Kasboek%20-%20St.Vrijz-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sbankboek"/>
      <sheetName val="Oud-leden"/>
    </sheetNames>
    <sheetDataSet>
      <sheetData sheetId="0">
        <row r="34">
          <cell r="D34">
            <v>57842.299999999988</v>
          </cell>
          <cell r="E34">
            <v>4500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66500</v>
          </cell>
          <cell r="L34">
            <v>0</v>
          </cell>
          <cell r="M34">
            <v>40.290000000000006</v>
          </cell>
          <cell r="N34">
            <v>2254.23</v>
          </cell>
          <cell r="O34">
            <v>5.25</v>
          </cell>
          <cell r="P34">
            <v>44.35</v>
          </cell>
          <cell r="Q34">
            <v>14</v>
          </cell>
          <cell r="R34">
            <v>0</v>
          </cell>
          <cell r="S34">
            <v>1410.97</v>
          </cell>
          <cell r="T34">
            <v>320.63</v>
          </cell>
          <cell r="U34">
            <v>0</v>
          </cell>
          <cell r="V34">
            <v>4500</v>
          </cell>
          <cell r="W34">
            <v>67.98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9E28-D313-496E-A2BD-C836D7B0336F}">
  <sheetPr>
    <pageSetUpPr fitToPage="1"/>
  </sheetPr>
  <dimension ref="B3:L35"/>
  <sheetViews>
    <sheetView tabSelected="1" workbookViewId="0">
      <selection activeCell="M32" sqref="M32"/>
    </sheetView>
  </sheetViews>
  <sheetFormatPr defaultRowHeight="15" x14ac:dyDescent="0.25"/>
  <cols>
    <col min="2" max="2" width="10.7109375" customWidth="1"/>
    <col min="5" max="5" width="12.42578125" bestFit="1" customWidth="1"/>
    <col min="6" max="6" width="12.5703125" bestFit="1" customWidth="1"/>
    <col min="7" max="7" width="12.7109375" customWidth="1"/>
    <col min="11" max="11" width="11" bestFit="1" customWidth="1"/>
    <col min="12" max="12" width="11.42578125" bestFit="1" customWidth="1"/>
  </cols>
  <sheetData>
    <row r="3" spans="2:12" ht="23.25" x14ac:dyDescent="0.35">
      <c r="B3" s="65" t="s">
        <v>22</v>
      </c>
      <c r="C3" s="1"/>
      <c r="D3" s="1"/>
      <c r="E3" s="1"/>
      <c r="F3" s="2"/>
      <c r="G3" s="2"/>
      <c r="H3" s="2"/>
      <c r="I3" s="2"/>
      <c r="J3" s="2"/>
      <c r="K3" s="3"/>
      <c r="L3" s="2"/>
    </row>
    <row r="4" spans="2:12" ht="18.75" x14ac:dyDescent="0.3">
      <c r="B4" s="4" t="s">
        <v>0</v>
      </c>
      <c r="C4" s="1"/>
      <c r="D4" s="1"/>
      <c r="E4" s="1"/>
      <c r="F4" s="2"/>
      <c r="G4" s="2"/>
      <c r="H4" s="2"/>
      <c r="I4" s="2"/>
      <c r="J4" s="2"/>
      <c r="K4" s="3"/>
      <c r="L4" s="2"/>
    </row>
    <row r="5" spans="2:12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</row>
    <row r="6" spans="2:12" x14ac:dyDescent="0.25">
      <c r="B6" s="5" t="s">
        <v>1</v>
      </c>
      <c r="C6" s="2"/>
      <c r="D6" s="2"/>
      <c r="E6" s="2"/>
      <c r="F6" s="6"/>
      <c r="G6" s="2"/>
      <c r="H6" s="2"/>
      <c r="I6" s="5" t="s">
        <v>2</v>
      </c>
      <c r="J6" s="2"/>
      <c r="K6" s="6"/>
      <c r="L6" s="2"/>
    </row>
    <row r="7" spans="2:12" x14ac:dyDescent="0.25">
      <c r="B7" s="2"/>
      <c r="C7" s="2"/>
      <c r="D7" s="2"/>
      <c r="E7" s="2"/>
      <c r="F7" s="6"/>
      <c r="G7" s="2"/>
      <c r="H7" s="2"/>
      <c r="I7" s="2"/>
      <c r="J7" s="2"/>
      <c r="K7" s="6"/>
      <c r="L7" s="2"/>
    </row>
    <row r="8" spans="2:12" x14ac:dyDescent="0.25">
      <c r="B8" s="7" t="s">
        <v>29</v>
      </c>
      <c r="C8" s="8"/>
      <c r="D8" s="8"/>
      <c r="E8" s="8"/>
      <c r="F8" s="9"/>
      <c r="G8" s="10">
        <f>[1]Kasbankboek!$F$34</f>
        <v>0</v>
      </c>
      <c r="H8" s="2"/>
      <c r="I8" s="11" t="s">
        <v>3</v>
      </c>
      <c r="J8" s="12"/>
      <c r="K8" s="13"/>
      <c r="L8" s="14">
        <f>[1]Kasbankboek!$M$34</f>
        <v>40.290000000000006</v>
      </c>
    </row>
    <row r="9" spans="2:12" x14ac:dyDescent="0.25">
      <c r="B9" s="7" t="s">
        <v>23</v>
      </c>
      <c r="C9" s="8"/>
      <c r="D9" s="8"/>
      <c r="E9" s="8"/>
      <c r="F9" s="9"/>
      <c r="G9" s="10">
        <f>[1]Kasbankboek!$G$34</f>
        <v>0</v>
      </c>
      <c r="H9" s="2"/>
      <c r="I9" s="15" t="s">
        <v>26</v>
      </c>
      <c r="J9" s="16"/>
      <c r="K9" s="17"/>
      <c r="L9" s="14">
        <f>[1]Kasbankboek!$N$34</f>
        <v>2254.23</v>
      </c>
    </row>
    <row r="10" spans="2:12" x14ac:dyDescent="0.25">
      <c r="B10" s="7" t="s">
        <v>5</v>
      </c>
      <c r="C10" s="8"/>
      <c r="D10" s="8"/>
      <c r="E10" s="8"/>
      <c r="F10" s="9"/>
      <c r="G10" s="10">
        <f>[1]Kasbankboek!$H$34</f>
        <v>0</v>
      </c>
      <c r="H10" s="2"/>
      <c r="I10" s="11" t="s">
        <v>4</v>
      </c>
      <c r="J10" s="12"/>
      <c r="K10" s="13"/>
      <c r="L10" s="14">
        <f>[1]Kasbankboek!$O$34</f>
        <v>5.25</v>
      </c>
    </row>
    <row r="11" spans="2:12" x14ac:dyDescent="0.25">
      <c r="B11" s="68"/>
      <c r="C11" s="66"/>
      <c r="D11" s="66"/>
      <c r="E11" s="66"/>
      <c r="F11" s="67"/>
      <c r="G11" s="10">
        <f>[1]Kasbankboek!$I$34</f>
        <v>0</v>
      </c>
      <c r="H11" s="2"/>
      <c r="I11" s="11" t="s">
        <v>6</v>
      </c>
      <c r="J11" s="12"/>
      <c r="K11" s="13"/>
      <c r="L11" s="14">
        <f>[1]Kasbankboek!$P$34</f>
        <v>44.35</v>
      </c>
    </row>
    <row r="12" spans="2:12" x14ac:dyDescent="0.25">
      <c r="B12" s="7" t="s">
        <v>24</v>
      </c>
      <c r="C12" s="8"/>
      <c r="D12" s="8"/>
      <c r="E12" s="8"/>
      <c r="F12" s="9"/>
      <c r="G12" s="10">
        <f>[1]Kasbankboek!$J$34</f>
        <v>0</v>
      </c>
      <c r="H12" s="2"/>
      <c r="I12" s="11" t="s">
        <v>7</v>
      </c>
      <c r="J12" s="12"/>
      <c r="K12" s="13"/>
      <c r="L12" s="14">
        <f>[1]Kasbankboek!$Q$34</f>
        <v>14</v>
      </c>
    </row>
    <row r="13" spans="2:12" x14ac:dyDescent="0.25">
      <c r="B13" s="7" t="s">
        <v>25</v>
      </c>
      <c r="C13" s="8"/>
      <c r="D13" s="8"/>
      <c r="E13" s="8"/>
      <c r="F13" s="9"/>
      <c r="G13" s="10">
        <f>[1]Kasbankboek!$K$34</f>
        <v>66500</v>
      </c>
      <c r="H13" s="2"/>
      <c r="I13" s="11" t="s">
        <v>27</v>
      </c>
      <c r="J13" s="12"/>
      <c r="K13" s="13"/>
      <c r="L13" s="14">
        <f>[1]Kasbankboek!$R$34</f>
        <v>0</v>
      </c>
    </row>
    <row r="14" spans="2:12" x14ac:dyDescent="0.25">
      <c r="B14" s="7" t="s">
        <v>8</v>
      </c>
      <c r="C14" s="8"/>
      <c r="D14" s="8"/>
      <c r="E14" s="8"/>
      <c r="F14" s="9"/>
      <c r="G14" s="10">
        <f>[1]Kasbankboek!$L$34</f>
        <v>0</v>
      </c>
      <c r="H14" s="2"/>
      <c r="I14" s="11" t="s">
        <v>28</v>
      </c>
      <c r="J14" s="12"/>
      <c r="K14" s="13"/>
      <c r="L14" s="14">
        <f>[1]Kasbankboek!$S$34</f>
        <v>1410.97</v>
      </c>
    </row>
    <row r="15" spans="2:12" x14ac:dyDescent="0.25">
      <c r="B15" s="7"/>
      <c r="C15" s="8"/>
      <c r="D15" s="8"/>
      <c r="E15" s="8"/>
      <c r="F15" s="9"/>
      <c r="G15" s="10"/>
      <c r="H15" s="2"/>
      <c r="I15" s="11" t="s">
        <v>9</v>
      </c>
      <c r="J15" s="12"/>
      <c r="K15" s="13"/>
      <c r="L15" s="14">
        <f>[1]Kasbankboek!$T$34</f>
        <v>320.63</v>
      </c>
    </row>
    <row r="16" spans="2:12" x14ac:dyDescent="0.25">
      <c r="B16" s="7"/>
      <c r="C16" s="8"/>
      <c r="D16" s="8"/>
      <c r="E16" s="8"/>
      <c r="F16" s="9"/>
      <c r="G16" s="10"/>
      <c r="H16" s="2"/>
      <c r="I16" s="11" t="s">
        <v>30</v>
      </c>
      <c r="J16" s="12"/>
      <c r="K16" s="13"/>
      <c r="L16" s="14">
        <f>[1]Kasbankboek!$U$34</f>
        <v>0</v>
      </c>
    </row>
    <row r="17" spans="2:12" x14ac:dyDescent="0.25">
      <c r="B17" s="7"/>
      <c r="C17" s="8"/>
      <c r="D17" s="8"/>
      <c r="E17" s="8"/>
      <c r="F17" s="9"/>
      <c r="G17" s="18"/>
      <c r="H17" s="2"/>
      <c r="I17" s="11" t="s">
        <v>31</v>
      </c>
      <c r="J17" s="12"/>
      <c r="K17" s="13"/>
      <c r="L17" s="14">
        <f>[1]Kasbankboek!$V$34</f>
        <v>4500</v>
      </c>
    </row>
    <row r="18" spans="2:12" x14ac:dyDescent="0.25">
      <c r="B18" s="7"/>
      <c r="C18" s="8"/>
      <c r="D18" s="8"/>
      <c r="E18" s="8"/>
      <c r="F18" s="9"/>
      <c r="G18" s="18"/>
      <c r="H18" s="2"/>
      <c r="I18" s="11" t="s">
        <v>10</v>
      </c>
      <c r="J18" s="12"/>
      <c r="K18" s="13"/>
      <c r="L18" s="14">
        <f>[1]Kasbankboek!$W$34</f>
        <v>67.98</v>
      </c>
    </row>
    <row r="19" spans="2:12" x14ac:dyDescent="0.25">
      <c r="B19" s="7"/>
      <c r="C19" s="8"/>
      <c r="D19" s="8"/>
      <c r="E19" s="8"/>
      <c r="F19" s="9"/>
      <c r="G19" s="18"/>
      <c r="H19" s="2"/>
      <c r="I19" s="11"/>
      <c r="J19" s="12"/>
      <c r="K19" s="13"/>
      <c r="L19" s="14"/>
    </row>
    <row r="20" spans="2:12" x14ac:dyDescent="0.25">
      <c r="B20" s="7"/>
      <c r="C20" s="8"/>
      <c r="D20" s="8"/>
      <c r="E20" s="8"/>
      <c r="F20" s="9"/>
      <c r="G20" s="10"/>
      <c r="H20" s="2"/>
      <c r="I20" s="11"/>
      <c r="J20" s="12"/>
      <c r="K20" s="13"/>
      <c r="L20" s="14"/>
    </row>
    <row r="21" spans="2:12" ht="15.75" thickBot="1" x14ac:dyDescent="0.3">
      <c r="B21" s="19"/>
      <c r="C21" s="20"/>
      <c r="D21" s="20"/>
      <c r="E21" s="20"/>
      <c r="F21" s="21"/>
      <c r="G21" s="22"/>
      <c r="H21" s="23"/>
      <c r="I21" s="24"/>
      <c r="J21" s="25"/>
      <c r="K21" s="26"/>
      <c r="L21" s="27"/>
    </row>
    <row r="22" spans="2:12" x14ac:dyDescent="0.25">
      <c r="B22" s="2"/>
      <c r="C22" s="2"/>
      <c r="D22" s="2"/>
      <c r="E22" s="2"/>
      <c r="F22" s="6"/>
      <c r="G22" s="2"/>
      <c r="H22" s="2"/>
      <c r="I22" s="2"/>
      <c r="J22" s="2"/>
      <c r="K22" s="6"/>
      <c r="L22" s="2"/>
    </row>
    <row r="23" spans="2:12" x14ac:dyDescent="0.25">
      <c r="B23" s="2" t="s">
        <v>11</v>
      </c>
      <c r="C23" s="2"/>
      <c r="D23" s="2"/>
      <c r="E23" s="2"/>
      <c r="F23" s="6"/>
      <c r="G23" s="28">
        <f>SUM(G8:G21)</f>
        <v>66500</v>
      </c>
      <c r="H23" s="2"/>
      <c r="I23" s="2" t="s">
        <v>2</v>
      </c>
      <c r="J23" s="2"/>
      <c r="K23" s="6"/>
      <c r="L23" s="28">
        <f>SUM(L8:L22)</f>
        <v>8657.7000000000007</v>
      </c>
    </row>
    <row r="24" spans="2:12" ht="15.75" thickBot="1" x14ac:dyDescent="0.3">
      <c r="B24" s="2" t="s">
        <v>2</v>
      </c>
      <c r="C24" s="2"/>
      <c r="D24" s="2"/>
      <c r="E24" s="2"/>
      <c r="F24" s="6"/>
      <c r="G24" s="29">
        <f>L23</f>
        <v>8657.7000000000007</v>
      </c>
      <c r="H24" s="2"/>
      <c r="I24" s="2"/>
      <c r="J24" s="2"/>
      <c r="K24" s="6"/>
      <c r="L24" s="2"/>
    </row>
    <row r="25" spans="2:12" ht="17.25" x14ac:dyDescent="0.4">
      <c r="B25" s="2" t="s">
        <v>12</v>
      </c>
      <c r="C25" s="2"/>
      <c r="D25" s="2"/>
      <c r="E25" s="2"/>
      <c r="F25" s="30"/>
      <c r="G25" s="6">
        <f>(G23-G24)</f>
        <v>57842.3</v>
      </c>
      <c r="H25" s="2"/>
      <c r="I25" s="2"/>
      <c r="J25" s="2"/>
      <c r="K25" s="6"/>
      <c r="L25" s="2"/>
    </row>
    <row r="26" spans="2:12" x14ac:dyDescent="0.25">
      <c r="B26" s="31" t="s">
        <v>13</v>
      </c>
      <c r="C26" s="31"/>
      <c r="D26" s="31"/>
      <c r="E26" s="31"/>
      <c r="F26" s="31"/>
      <c r="G26" s="31"/>
      <c r="H26" s="2"/>
      <c r="I26" s="2"/>
      <c r="J26" s="2"/>
      <c r="K26" s="6"/>
      <c r="L26" s="2"/>
    </row>
    <row r="27" spans="2:12" x14ac:dyDescent="0.25">
      <c r="B27" s="32" t="s">
        <v>14</v>
      </c>
      <c r="C27" s="33"/>
      <c r="D27" s="34"/>
      <c r="E27" s="35">
        <v>45703</v>
      </c>
      <c r="F27" s="36">
        <v>45777</v>
      </c>
      <c r="G27" s="37" t="s">
        <v>12</v>
      </c>
      <c r="H27" s="2"/>
      <c r="I27" s="2"/>
      <c r="J27" s="2"/>
      <c r="K27" s="6"/>
      <c r="L27" s="38"/>
    </row>
    <row r="28" spans="2:12" x14ac:dyDescent="0.25">
      <c r="B28" s="39"/>
      <c r="C28" s="40"/>
      <c r="D28" s="41"/>
      <c r="E28" s="42"/>
      <c r="F28" s="2"/>
      <c r="G28" s="43"/>
      <c r="H28" s="2"/>
      <c r="I28" s="2"/>
      <c r="J28" s="2"/>
      <c r="K28" s="3"/>
      <c r="L28" s="2"/>
    </row>
    <row r="29" spans="2:12" x14ac:dyDescent="0.25">
      <c r="B29" s="44" t="s">
        <v>15</v>
      </c>
      <c r="C29" s="45"/>
      <c r="D29" s="46"/>
      <c r="E29" s="47">
        <v>0</v>
      </c>
      <c r="F29" s="10">
        <v>0</v>
      </c>
      <c r="G29" s="48">
        <v>0</v>
      </c>
      <c r="H29" s="2"/>
      <c r="I29" s="5"/>
      <c r="J29" s="2"/>
      <c r="K29" s="3"/>
      <c r="L29" s="2"/>
    </row>
    <row r="30" spans="2:12" x14ac:dyDescent="0.25">
      <c r="B30" s="7" t="s">
        <v>16</v>
      </c>
      <c r="C30" s="8"/>
      <c r="D30" s="9"/>
      <c r="E30" s="49">
        <v>0</v>
      </c>
      <c r="F30" s="50">
        <f>[1]Kasbankboek!$D$34</f>
        <v>57842.299999999988</v>
      </c>
      <c r="G30" s="51">
        <v>57842.3</v>
      </c>
      <c r="H30" s="2"/>
      <c r="I30" s="52"/>
      <c r="J30" s="52"/>
      <c r="K30" s="3"/>
      <c r="L30" s="2"/>
    </row>
    <row r="31" spans="2:12" x14ac:dyDescent="0.25">
      <c r="B31" s="7" t="s">
        <v>17</v>
      </c>
      <c r="C31" s="8"/>
      <c r="D31" s="9"/>
      <c r="E31" s="10">
        <v>0</v>
      </c>
      <c r="F31" s="50">
        <f>[1]Kasbankboek!$E$34</f>
        <v>4500</v>
      </c>
      <c r="G31" s="51">
        <v>4500</v>
      </c>
      <c r="H31" s="2"/>
      <c r="I31" s="52"/>
      <c r="J31" s="52"/>
      <c r="K31" s="3"/>
      <c r="L31" s="2"/>
    </row>
    <row r="32" spans="2:12" x14ac:dyDescent="0.25">
      <c r="B32" s="39" t="s">
        <v>18</v>
      </c>
      <c r="C32" s="40"/>
      <c r="D32" s="41"/>
      <c r="E32" s="53">
        <v>577.08000000000004</v>
      </c>
      <c r="F32" s="50">
        <v>577.08000000000004</v>
      </c>
      <c r="G32" s="51">
        <f>(E32-F32)</f>
        <v>0</v>
      </c>
      <c r="H32" s="2"/>
      <c r="I32" s="52"/>
      <c r="J32" s="52"/>
      <c r="K32" s="3"/>
      <c r="L32" s="2"/>
    </row>
    <row r="33" spans="2:12" x14ac:dyDescent="0.25">
      <c r="B33" s="54" t="s">
        <v>19</v>
      </c>
      <c r="C33" s="55"/>
      <c r="D33" s="56"/>
      <c r="E33" s="57"/>
      <c r="F33" s="10"/>
      <c r="G33" s="58"/>
      <c r="H33" s="2"/>
      <c r="I33" s="52"/>
      <c r="J33" s="52"/>
      <c r="K33" s="3"/>
      <c r="L33" s="2"/>
    </row>
    <row r="34" spans="2:12" x14ac:dyDescent="0.25">
      <c r="B34" s="59" t="s">
        <v>20</v>
      </c>
      <c r="C34" s="60"/>
      <c r="D34" s="61"/>
      <c r="E34" s="62">
        <f>SUM(E29:E33)</f>
        <v>577.08000000000004</v>
      </c>
      <c r="F34" s="62">
        <f>SUM(F30:F33)</f>
        <v>62919.37999999999</v>
      </c>
      <c r="G34" s="58">
        <f>SUM(G30:G33)</f>
        <v>62342.3</v>
      </c>
      <c r="H34" s="2"/>
      <c r="I34" s="63"/>
      <c r="J34" s="63"/>
      <c r="K34" s="3"/>
      <c r="L34" s="2"/>
    </row>
    <row r="35" spans="2:12" x14ac:dyDescent="0.25">
      <c r="B35" s="2"/>
      <c r="C35" s="2"/>
      <c r="D35" s="2" t="s">
        <v>21</v>
      </c>
      <c r="E35" s="64"/>
      <c r="F35" s="64">
        <f>E34-F34</f>
        <v>-62342.299999999988</v>
      </c>
      <c r="G35" s="64"/>
      <c r="H35" s="2"/>
      <c r="I35" s="3"/>
      <c r="J35" s="2"/>
      <c r="K35" s="3"/>
      <c r="L35" s="2"/>
    </row>
  </sheetData>
  <mergeCells count="38">
    <mergeCell ref="B31:D31"/>
    <mergeCell ref="I31:J31"/>
    <mergeCell ref="I32:J32"/>
    <mergeCell ref="B33:D33"/>
    <mergeCell ref="I33:J33"/>
    <mergeCell ref="B34:D34"/>
    <mergeCell ref="I34:J34"/>
    <mergeCell ref="B21:F21"/>
    <mergeCell ref="I21:K21"/>
    <mergeCell ref="B26:G26"/>
    <mergeCell ref="B29:D29"/>
    <mergeCell ref="B30:D30"/>
    <mergeCell ref="I30:J30"/>
    <mergeCell ref="B18:F18"/>
    <mergeCell ref="I18:K18"/>
    <mergeCell ref="B19:F19"/>
    <mergeCell ref="I19:K19"/>
    <mergeCell ref="B20:F20"/>
    <mergeCell ref="I20:K20"/>
    <mergeCell ref="B15:F15"/>
    <mergeCell ref="I15:K15"/>
    <mergeCell ref="B16:F16"/>
    <mergeCell ref="I16:K16"/>
    <mergeCell ref="B17:F17"/>
    <mergeCell ref="I17:K17"/>
    <mergeCell ref="B12:F12"/>
    <mergeCell ref="I12:K12"/>
    <mergeCell ref="B13:F13"/>
    <mergeCell ref="I13:K13"/>
    <mergeCell ref="B14:F14"/>
    <mergeCell ref="I14:K14"/>
    <mergeCell ref="B8:F8"/>
    <mergeCell ref="I8:K8"/>
    <mergeCell ref="B9:F9"/>
    <mergeCell ref="I10:K10"/>
    <mergeCell ref="B10:F10"/>
    <mergeCell ref="I11:K11"/>
    <mergeCell ref="B11:F11"/>
  </mergeCells>
  <pageMargins left="0.7" right="0.7" top="0.75" bottom="0.75" header="0.3" footer="0.3"/>
  <pageSetup paperSize="9" scale="8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 Bergman</dc:creator>
  <cp:lastModifiedBy>Hein Bergman</cp:lastModifiedBy>
  <cp:lastPrinted>2025-05-05T20:09:42Z</cp:lastPrinted>
  <dcterms:created xsi:type="dcterms:W3CDTF">2025-05-05T19:29:45Z</dcterms:created>
  <dcterms:modified xsi:type="dcterms:W3CDTF">2025-05-05T20:10:48Z</dcterms:modified>
</cp:coreProperties>
</file>